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120" yWindow="105" windowWidth="18795" windowHeight="11760"/>
  </bookViews>
  <sheets>
    <sheet name="Cuadro 6 IED" sheetId="3" r:id="rId1"/>
  </sheets>
  <definedNames>
    <definedName name="_xlnm.Print_Area" localSheetId="0">'Cuadro 6 IED'!$A$1:$R$41</definedName>
    <definedName name="_xlnm.Print_Titles" localSheetId="0">'Cuadro 6 IED'!$2:$11</definedName>
  </definedNames>
  <calcPr calcId="152511"/>
</workbook>
</file>

<file path=xl/calcChain.xml><?xml version="1.0" encoding="utf-8"?>
<calcChain xmlns="http://schemas.openxmlformats.org/spreadsheetml/2006/main">
  <c r="I34" i="3" l="1"/>
  <c r="I33" i="3"/>
  <c r="Q33" i="3" s="1"/>
  <c r="I31" i="3"/>
  <c r="I30" i="3"/>
  <c r="I27" i="3"/>
  <c r="I26" i="3"/>
  <c r="I25" i="3"/>
  <c r="Q25" i="3" s="1"/>
  <c r="I24" i="3"/>
  <c r="I22" i="3"/>
  <c r="I21" i="3"/>
  <c r="Q21" i="3" s="1"/>
  <c r="I20" i="3"/>
  <c r="I15" i="3" s="1"/>
  <c r="I19" i="3"/>
  <c r="N34" i="3"/>
  <c r="H34" i="3"/>
  <c r="H32" i="3" s="1"/>
  <c r="C34" i="3"/>
  <c r="C32" i="3" s="1"/>
  <c r="N33" i="3"/>
  <c r="H33" i="3"/>
  <c r="C33" i="3"/>
  <c r="P32" i="3"/>
  <c r="O32" i="3"/>
  <c r="M32" i="3"/>
  <c r="L32" i="3"/>
  <c r="K32" i="3"/>
  <c r="J32" i="3"/>
  <c r="G32" i="3"/>
  <c r="F32" i="3"/>
  <c r="E32" i="3"/>
  <c r="D32" i="3"/>
  <c r="N31" i="3"/>
  <c r="H31" i="3"/>
  <c r="C31" i="3"/>
  <c r="N30" i="3"/>
  <c r="H30" i="3"/>
  <c r="C30" i="3"/>
  <c r="P29" i="3"/>
  <c r="O29" i="3"/>
  <c r="O28" i="3" s="1"/>
  <c r="N29" i="3"/>
  <c r="M29" i="3"/>
  <c r="L29" i="3"/>
  <c r="K29" i="3"/>
  <c r="J29" i="3"/>
  <c r="G29" i="3"/>
  <c r="G28" i="3" s="1"/>
  <c r="F29" i="3"/>
  <c r="E29" i="3"/>
  <c r="E28" i="3" s="1"/>
  <c r="D29" i="3"/>
  <c r="L28" i="3"/>
  <c r="N27" i="3"/>
  <c r="H27" i="3"/>
  <c r="C27" i="3"/>
  <c r="N26" i="3"/>
  <c r="H26" i="3"/>
  <c r="C26" i="3"/>
  <c r="N25" i="3"/>
  <c r="H25" i="3"/>
  <c r="H15" i="3" s="1"/>
  <c r="C25" i="3"/>
  <c r="N24" i="3"/>
  <c r="H24" i="3"/>
  <c r="H14" i="3" s="1"/>
  <c r="C24" i="3"/>
  <c r="C23" i="3" s="1"/>
  <c r="P23" i="3"/>
  <c r="O23" i="3"/>
  <c r="M23" i="3"/>
  <c r="L23" i="3"/>
  <c r="K23" i="3"/>
  <c r="J23" i="3"/>
  <c r="G23" i="3"/>
  <c r="F23" i="3"/>
  <c r="E23" i="3"/>
  <c r="D23" i="3"/>
  <c r="N22" i="3"/>
  <c r="N17" i="3" s="1"/>
  <c r="H22" i="3"/>
  <c r="C22" i="3"/>
  <c r="N21" i="3"/>
  <c r="H21" i="3"/>
  <c r="H16" i="3" s="1"/>
  <c r="C21" i="3"/>
  <c r="C16" i="3" s="1"/>
  <c r="N20" i="3"/>
  <c r="H20" i="3"/>
  <c r="C20" i="3"/>
  <c r="N19" i="3"/>
  <c r="H19" i="3"/>
  <c r="C19" i="3"/>
  <c r="P18" i="3"/>
  <c r="O18" i="3"/>
  <c r="M18" i="3"/>
  <c r="L18" i="3"/>
  <c r="K18" i="3"/>
  <c r="J18" i="3"/>
  <c r="G18" i="3"/>
  <c r="F18" i="3"/>
  <c r="E18" i="3"/>
  <c r="D18" i="3"/>
  <c r="P17" i="3"/>
  <c r="O17" i="3"/>
  <c r="M17" i="3"/>
  <c r="L17" i="3"/>
  <c r="K17" i="3"/>
  <c r="J17" i="3"/>
  <c r="G17" i="3"/>
  <c r="F17" i="3"/>
  <c r="E17" i="3"/>
  <c r="D17" i="3"/>
  <c r="P16" i="3"/>
  <c r="O16" i="3"/>
  <c r="M16" i="3"/>
  <c r="L16" i="3"/>
  <c r="K16" i="3"/>
  <c r="J16" i="3"/>
  <c r="G16" i="3"/>
  <c r="F16" i="3"/>
  <c r="E16" i="3"/>
  <c r="D16" i="3"/>
  <c r="P15" i="3"/>
  <c r="O15" i="3"/>
  <c r="M15" i="3"/>
  <c r="L15" i="3"/>
  <c r="K15" i="3"/>
  <c r="J15" i="3"/>
  <c r="G15" i="3"/>
  <c r="F15" i="3"/>
  <c r="E15" i="3"/>
  <c r="D15" i="3"/>
  <c r="P14" i="3"/>
  <c r="O14" i="3"/>
  <c r="M14" i="3"/>
  <c r="L14" i="3"/>
  <c r="K14" i="3"/>
  <c r="J14" i="3"/>
  <c r="G14" i="3"/>
  <c r="F14" i="3"/>
  <c r="E14" i="3"/>
  <c r="D14" i="3"/>
  <c r="C18" i="3" l="1"/>
  <c r="H29" i="3"/>
  <c r="H28" i="3" s="1"/>
  <c r="E13" i="3"/>
  <c r="N23" i="3"/>
  <c r="H17" i="3"/>
  <c r="D28" i="3"/>
  <c r="M28" i="3"/>
  <c r="Q22" i="3"/>
  <c r="Q34" i="3"/>
  <c r="O13" i="3"/>
  <c r="Q26" i="3"/>
  <c r="N15" i="3"/>
  <c r="Q15" i="3" s="1"/>
  <c r="F28" i="3"/>
  <c r="P28" i="3"/>
  <c r="I23" i="3"/>
  <c r="Q23" i="3" s="1"/>
  <c r="Q30" i="3"/>
  <c r="Q20" i="3"/>
  <c r="Q24" i="3"/>
  <c r="N16" i="3"/>
  <c r="H23" i="3"/>
  <c r="C17" i="3"/>
  <c r="C29" i="3"/>
  <c r="C28" i="3" s="1"/>
  <c r="N32" i="3"/>
  <c r="I29" i="3"/>
  <c r="K13" i="3"/>
  <c r="I16" i="3"/>
  <c r="I32" i="3"/>
  <c r="Q32" i="3" s="1"/>
  <c r="F13" i="3"/>
  <c r="P13" i="3"/>
  <c r="H18" i="3"/>
  <c r="C14" i="3"/>
  <c r="N18" i="3"/>
  <c r="C15" i="3"/>
  <c r="K28" i="3"/>
  <c r="I18" i="3"/>
  <c r="I17" i="3"/>
  <c r="Q17" i="3" s="1"/>
  <c r="Q19" i="3"/>
  <c r="Q27" i="3"/>
  <c r="Q31" i="3"/>
  <c r="I14" i="3"/>
  <c r="G13" i="3"/>
  <c r="L13" i="3"/>
  <c r="J13" i="3"/>
  <c r="D13" i="3"/>
  <c r="M13" i="3"/>
  <c r="H13" i="3"/>
  <c r="N28" i="3"/>
  <c r="N14" i="3"/>
  <c r="J28" i="3"/>
  <c r="Q18" i="3" l="1"/>
  <c r="C13" i="3"/>
  <c r="Q16" i="3"/>
  <c r="I13" i="3"/>
  <c r="Q14" i="3"/>
  <c r="I28" i="3"/>
  <c r="Q28" i="3" s="1"/>
  <c r="Q29" i="3"/>
  <c r="N13" i="3"/>
  <c r="Q13" i="3" l="1"/>
</calcChain>
</file>

<file path=xl/sharedStrings.xml><?xml version="1.0" encoding="utf-8"?>
<sst xmlns="http://schemas.openxmlformats.org/spreadsheetml/2006/main" count="71" uniqueCount="46">
  <si>
    <t>(en millones de balboas)</t>
  </si>
  <si>
    <t>Total</t>
  </si>
  <si>
    <t>Segundo</t>
  </si>
  <si>
    <t>Cuarto</t>
  </si>
  <si>
    <t>(P) Cifras preliminares.</t>
  </si>
  <si>
    <t>(E) Cifras estimadas.</t>
  </si>
  <si>
    <t>2016 (P)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</si>
  <si>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</si>
  <si>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</si>
  <si>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</si>
  <si>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</si>
  <si>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</si>
  <si>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</si>
  <si>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</si>
  <si>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</si>
  <si>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</si>
  <si>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</si>
  <si>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</si>
  <si>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</si>
  <si>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</si>
  <si>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</si>
  <si>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</si>
  <si>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 xml:space="preserve">           Empresas de la Zona Libre de Colón</t>
  </si>
  <si>
    <t xml:space="preserve">           Otras empresas</t>
  </si>
  <si>
    <t>Primer</t>
  </si>
  <si>
    <t>Tercer</t>
  </si>
  <si>
    <t>Trimestre</t>
  </si>
  <si>
    <t xml:space="preserve">Variación                                                                                                                  </t>
  </si>
  <si>
    <t>porcentual</t>
  </si>
  <si>
    <t>Partida y sector</t>
  </si>
  <si>
    <t>Línea</t>
  </si>
  <si>
    <t>núm.</t>
  </si>
  <si>
    <t>2018 (E)</t>
  </si>
  <si>
    <t>2017 (P)</t>
  </si>
  <si>
    <t>Cuadro 6. FLUJO DE INVERSIÓN EXTRANJERA DIRECTA EN LA REPÚBLICA, SEGÚN</t>
  </si>
  <si>
    <t>Primer semestre</t>
  </si>
  <si>
    <t>semestre</t>
  </si>
  <si>
    <t>PARTIDA Y SECTOR: AÑOS 2016-17 Y PRIMER SEMESTRE 2018</t>
  </si>
  <si>
    <t>2018-17 (E)</t>
  </si>
  <si>
    <t>Flujo de Inversión extranjera directa</t>
  </si>
  <si>
    <t>0.0 Cuando la cantidad es menor a la mitad de la unidad o fracción decimal adoptada para la expresión del dato.</t>
  </si>
  <si>
    <t>NOTA: El título del cuadro se modificó de INVERSIÓN DIRECTA EXTRANJERA a FLUJO DE INVERSIÓN EXTRANJERA DIRECTA</t>
  </si>
  <si>
    <t xml:space="preserve">          para homologarlo con las presentaciones internacionales.</t>
  </si>
  <si>
    <t>República de Panamá</t>
  </si>
  <si>
    <t>CONTRALORÍA GENERAL DE LA REPÚBLICA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</si>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</sst>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 [$€-2]\ * #,##0.00_ ;_ [$€-2]\ * \-#,##0.00_ ;_ [$€-2]\ * &quot;-&quot;??_ "/>
    <numFmt numFmtId="166" formatCode="#,##0\ [$€-1];[Red]\-#,##0\ [$€-1]"/>
  </numFmts>
  <fonts count="2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9" fillId="0" borderId="0"/>
    <xf numFmtId="0" fontId="20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62">
    <xf numFmtId="0" fontId="0" fillId="0" borderId="0" xfId="0"/>
    <xf numFmtId="0" fontId="9" fillId="24" borderId="0" xfId="0" applyFont="1" applyFill="1"/>
    <xf numFmtId="164" fontId="9" fillId="24" borderId="9" xfId="0" applyNumberFormat="1" applyFont="1" applyFill="1" applyBorder="1"/>
    <xf numFmtId="164" fontId="9" fillId="24" borderId="9" xfId="0" applyNumberFormat="1" applyFont="1" applyFill="1" applyBorder="1" applyAlignment="1">
      <alignment horizontal="right"/>
    </xf>
    <xf numFmtId="0" fontId="9" fillId="24" borderId="0" xfId="0" applyFont="1" applyFill="1" applyBorder="1"/>
    <xf numFmtId="0" fontId="9" fillId="24" borderId="17" xfId="0" applyNumberFormat="1" applyFont="1" applyFill="1" applyBorder="1"/>
    <xf numFmtId="0" fontId="9" fillId="24" borderId="0" xfId="0" applyNumberFormat="1" applyFont="1" applyFill="1"/>
    <xf numFmtId="0" fontId="9" fillId="24" borderId="12" xfId="0" applyNumberFormat="1" applyFont="1" applyFill="1" applyBorder="1"/>
    <xf numFmtId="0" fontId="9" fillId="24" borderId="21" xfId="0" applyNumberFormat="1" applyFont="1" applyFill="1" applyBorder="1"/>
    <xf numFmtId="0" fontId="9" fillId="24" borderId="9" xfId="0" applyNumberFormat="1" applyFont="1" applyFill="1" applyBorder="1" applyAlignment="1">
      <alignment horizontal="left" indent="2"/>
    </xf>
    <xf numFmtId="0" fontId="9" fillId="24" borderId="9" xfId="0" applyNumberFormat="1" applyFont="1" applyFill="1" applyBorder="1" applyAlignment="1">
      <alignment horizontal="left" indent="1"/>
    </xf>
    <xf numFmtId="0" fontId="9" fillId="24" borderId="10" xfId="0" applyNumberFormat="1" applyFont="1" applyFill="1" applyBorder="1"/>
    <xf numFmtId="164" fontId="9" fillId="24" borderId="9" xfId="35" applyNumberFormat="1" applyFont="1" applyFill="1" applyBorder="1" applyAlignment="1">
      <alignment horizontal="center" vertical="center" wrapText="1"/>
    </xf>
    <xf numFmtId="164" fontId="9" fillId="24" borderId="10" xfId="0" applyNumberFormat="1" applyFont="1" applyFill="1" applyBorder="1"/>
    <xf numFmtId="0" fontId="9" fillId="24" borderId="19" xfId="0" applyNumberFormat="1" applyFont="1" applyFill="1" applyBorder="1"/>
    <xf numFmtId="0" fontId="21" fillId="24" borderId="0" xfId="0" applyFont="1" applyFill="1" applyAlignment="1">
      <alignment horizontal="right"/>
    </xf>
    <xf numFmtId="0" fontId="21" fillId="24" borderId="0" xfId="0" applyFont="1" applyFill="1"/>
    <xf numFmtId="0" fontId="21" fillId="25" borderId="20" xfId="0" applyNumberFormat="1" applyFont="1" applyFill="1" applyBorder="1" applyAlignment="1">
      <alignment vertical="center" wrapText="1"/>
    </xf>
    <xf numFmtId="0" fontId="21" fillId="25" borderId="21" xfId="0" applyNumberFormat="1" applyFont="1" applyFill="1" applyBorder="1" applyAlignment="1">
      <alignment vertical="center"/>
    </xf>
    <xf numFmtId="0" fontId="21" fillId="25" borderId="16" xfId="0" applyNumberFormat="1" applyFont="1" applyFill="1" applyBorder="1" applyAlignment="1">
      <alignment vertical="center" wrapText="1"/>
    </xf>
    <xf numFmtId="0" fontId="21" fillId="25" borderId="11" xfId="0" applyNumberFormat="1" applyFont="1" applyFill="1" applyBorder="1" applyAlignment="1">
      <alignment vertical="center" wrapText="1"/>
    </xf>
    <xf numFmtId="0" fontId="21" fillId="25" borderId="9" xfId="0" applyNumberFormat="1" applyFont="1" applyFill="1" applyBorder="1" applyAlignment="1">
      <alignment vertical="center"/>
    </xf>
    <xf numFmtId="0" fontId="21" fillId="25" borderId="14" xfId="0" applyNumberFormat="1" applyFont="1" applyFill="1" applyBorder="1" applyAlignment="1">
      <alignment vertical="center" wrapText="1"/>
    </xf>
    <xf numFmtId="0" fontId="21" fillId="25" borderId="11" xfId="0" applyNumberFormat="1" applyFont="1" applyFill="1" applyBorder="1" applyAlignment="1">
      <alignment horizontal="center" vertical="center" wrapText="1"/>
    </xf>
    <xf numFmtId="0" fontId="21" fillId="25" borderId="9" xfId="0" applyNumberFormat="1" applyFont="1" applyFill="1" applyBorder="1" applyAlignment="1">
      <alignment horizontal="center" vertical="center"/>
    </xf>
    <xf numFmtId="0" fontId="21" fillId="25" borderId="14" xfId="0" applyNumberFormat="1" applyFont="1" applyFill="1" applyBorder="1" applyAlignment="1">
      <alignment horizontal="center" vertical="center" wrapText="1"/>
    </xf>
    <xf numFmtId="0" fontId="21" fillId="25" borderId="12" xfId="0" applyNumberFormat="1" applyFont="1" applyFill="1" applyBorder="1" applyAlignment="1">
      <alignment vertical="center" wrapText="1"/>
    </xf>
    <xf numFmtId="0" fontId="21" fillId="25" borderId="10" xfId="0" applyNumberFormat="1" applyFont="1" applyFill="1" applyBorder="1" applyAlignment="1">
      <alignment vertical="center"/>
    </xf>
    <xf numFmtId="0" fontId="21" fillId="25" borderId="18" xfId="0" applyNumberFormat="1" applyFont="1" applyFill="1" applyBorder="1" applyAlignment="1">
      <alignment vertical="center" wrapText="1"/>
    </xf>
    <xf numFmtId="0" fontId="21" fillId="24" borderId="9" xfId="0" applyNumberFormat="1" applyFont="1" applyFill="1" applyBorder="1"/>
    <xf numFmtId="0" fontId="21" fillId="24" borderId="9" xfId="0" applyNumberFormat="1" applyFont="1" applyFill="1" applyBorder="1" applyAlignment="1">
      <alignment horizontal="left" indent="1"/>
    </xf>
    <xf numFmtId="0" fontId="21" fillId="24" borderId="9" xfId="0" applyNumberFormat="1" applyFont="1" applyFill="1" applyBorder="1" applyAlignment="1">
      <alignment horizontal="left" indent="2"/>
    </xf>
    <xf numFmtId="0" fontId="9" fillId="0" borderId="0" xfId="0" applyFont="1" applyBorder="1" applyAlignment="1"/>
    <xf numFmtId="164" fontId="21" fillId="24" borderId="9" xfId="0" applyNumberFormat="1" applyFont="1" applyFill="1" applyBorder="1"/>
    <xf numFmtId="0" fontId="21" fillId="25" borderId="10" xfId="0" applyNumberFormat="1" applyFont="1" applyFill="1" applyBorder="1" applyAlignment="1" applyProtection="1">
      <alignment horizontal="center" vertical="center"/>
    </xf>
    <xf numFmtId="0" fontId="21" fillId="25" borderId="13" xfId="0" applyNumberFormat="1" applyFont="1" applyFill="1" applyBorder="1" applyAlignment="1" applyProtection="1">
      <alignment horizontal="center" vertical="center"/>
    </xf>
    <xf numFmtId="0" fontId="21" fillId="25" borderId="9" xfId="0" applyNumberFormat="1" applyFont="1" applyFill="1" applyBorder="1" applyAlignment="1" applyProtection="1">
      <alignment horizontal="center" vertical="top" wrapText="1"/>
    </xf>
    <xf numFmtId="0" fontId="21" fillId="25" borderId="9" xfId="0" applyNumberFormat="1" applyFont="1" applyFill="1" applyBorder="1" applyAlignment="1" applyProtection="1">
      <alignment horizontal="center" vertical="center"/>
    </xf>
    <xf numFmtId="0" fontId="21" fillId="25" borderId="21" xfId="0" applyNumberFormat="1" applyFont="1" applyFill="1" applyBorder="1" applyAlignment="1" applyProtection="1">
      <alignment horizontal="center" vertical="center" wrapText="1"/>
    </xf>
    <xf numFmtId="0" fontId="21" fillId="25" borderId="13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25" borderId="15" xfId="0" applyNumberFormat="1" applyFont="1" applyFill="1" applyBorder="1" applyAlignment="1" applyProtection="1">
      <alignment horizontal="center" vertical="center"/>
    </xf>
    <xf numFmtId="0" fontId="21" fillId="25" borderId="23" xfId="0" applyNumberFormat="1" applyFont="1" applyFill="1" applyBorder="1" applyAlignment="1" applyProtection="1">
      <alignment horizontal="center" vertical="center"/>
    </xf>
    <xf numFmtId="0" fontId="21" fillId="25" borderId="21" xfId="0" applyNumberFormat="1" applyFont="1" applyFill="1" applyBorder="1" applyAlignment="1" applyProtection="1">
      <alignment horizontal="center" vertical="center" wrapText="1"/>
    </xf>
    <xf numFmtId="0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6" xfId="0" applyNumberFormat="1" applyFont="1" applyFill="1" applyBorder="1" applyAlignment="1" applyProtection="1">
      <alignment horizontal="center" vertical="center"/>
    </xf>
    <xf numFmtId="0" fontId="21" fillId="25" borderId="17" xfId="0" applyNumberFormat="1" applyFont="1" applyFill="1" applyBorder="1" applyAlignment="1" applyProtection="1">
      <alignment horizontal="center" vertical="center"/>
    </xf>
    <xf numFmtId="0" fontId="21" fillId="25" borderId="20" xfId="0" applyNumberFormat="1" applyFont="1" applyFill="1" applyBorder="1" applyAlignment="1" applyProtection="1">
      <alignment horizontal="center" vertical="center"/>
    </xf>
    <xf numFmtId="0" fontId="21" fillId="25" borderId="18" xfId="0" applyNumberFormat="1" applyFont="1" applyFill="1" applyBorder="1" applyAlignment="1" applyProtection="1">
      <alignment horizontal="center" vertical="center"/>
    </xf>
    <xf numFmtId="0" fontId="21" fillId="25" borderId="19" xfId="0" applyNumberFormat="1" applyFont="1" applyFill="1" applyBorder="1" applyAlignment="1" applyProtection="1">
      <alignment horizontal="center" vertical="center"/>
    </xf>
    <xf numFmtId="0" fontId="21" fillId="25" borderId="12" xfId="0" applyNumberFormat="1" applyFont="1" applyFill="1" applyBorder="1" applyAlignment="1" applyProtection="1">
      <alignment horizontal="center" vertical="center"/>
    </xf>
    <xf numFmtId="0" fontId="21" fillId="25" borderId="13" xfId="0" applyNumberFormat="1" applyFont="1" applyFill="1" applyBorder="1" applyAlignment="1" applyProtection="1">
      <alignment horizontal="center" vertical="center"/>
    </xf>
    <xf numFmtId="0" fontId="21" fillId="25" borderId="22" xfId="0" applyNumberFormat="1" applyFont="1" applyFill="1" applyBorder="1" applyAlignment="1" applyProtection="1">
      <alignment horizontal="center" vertical="center"/>
    </xf>
    <xf numFmtId="166" fontId="21" fillId="25" borderId="15" xfId="0" applyNumberFormat="1" applyFont="1" applyFill="1" applyBorder="1" applyAlignment="1" applyProtection="1">
      <alignment horizontal="center" vertical="center"/>
    </xf>
    <xf numFmtId="166" fontId="21" fillId="25" borderId="22" xfId="0" applyNumberFormat="1" applyFont="1" applyFill="1" applyBorder="1" applyAlignment="1" applyProtection="1">
      <alignment horizontal="center" vertical="center"/>
    </xf>
    <xf numFmtId="166" fontId="21" fillId="25" borderId="23" xfId="0" applyNumberFormat="1" applyFont="1" applyFill="1" applyBorder="1" applyAlignment="1" applyProtection="1">
      <alignment horizontal="center" vertical="center"/>
    </xf>
    <xf numFmtId="0" fontId="21" fillId="25" borderId="21" xfId="0" applyNumberFormat="1" applyFont="1" applyFill="1" applyBorder="1" applyAlignment="1">
      <alignment horizontal="center" vertical="center"/>
    </xf>
    <xf numFmtId="0" fontId="21" fillId="25" borderId="10" xfId="0" applyNumberFormat="1" applyFont="1" applyFill="1" applyBorder="1" applyAlignment="1">
      <alignment horizontal="center" vertical="center"/>
    </xf>
    <xf numFmtId="0" fontId="21" fillId="25" borderId="14" xfId="0" applyNumberFormat="1" applyFont="1" applyFill="1" applyBorder="1" applyAlignment="1" applyProtection="1">
      <alignment horizontal="center" vertical="center"/>
    </xf>
    <xf numFmtId="0" fontId="21" fillId="25" borderId="0" xfId="0" applyNumberFormat="1" applyFont="1" applyFill="1" applyBorder="1" applyAlignment="1" applyProtection="1">
      <alignment horizontal="center" vertical="center"/>
    </xf>
    <xf numFmtId="0" fontId="21" fillId="25" borderId="11" xfId="0" applyNumberFormat="1" applyFont="1" applyFill="1" applyBorder="1" applyAlignment="1" applyProtection="1">
      <alignment horizontal="center" vertic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abSelected="1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C12" sqref="C12"/>
    </sheetView>
  </sheetViews>
  <sheetFormatPr baseColWidth="10" defaultRowHeight="12.75" customHeight="1" x14ac:dyDescent="0.2"/>
  <cols>
    <col min="1" max="1" width="6.7109375" style="1" customWidth="1"/>
    <col min="2" max="2" width="50.7109375" style="1" customWidth="1"/>
    <col min="3" max="3" width="11" style="1" customWidth="1"/>
    <col min="4" max="9" width="10.7109375" style="1" customWidth="1"/>
    <col min="10" max="13" width="10.28515625" style="1" customWidth="1"/>
    <col min="14" max="14" width="10.7109375" style="1" customWidth="1"/>
    <col min="15" max="16" width="10.28515625" style="1" customWidth="1"/>
    <col min="17" max="17" width="10.7109375" style="1" customWidth="1"/>
    <col min="18" max="18" width="6.7109375" style="1" customWidth="1"/>
    <col min="19" max="16384" width="11.42578125" style="1"/>
  </cols>
  <sheetData>
    <row r="1" spans="1:20" ht="12.75" customHeight="1" x14ac:dyDescent="0.2">
      <c r="A1" s="40" t="s">
        <v>43</v>
      </c>
      <c r="B1" s="40"/>
      <c r="C1" s="40"/>
      <c r="D1" s="40"/>
      <c r="E1" s="40"/>
      <c r="F1" s="40"/>
      <c r="G1" s="40"/>
      <c r="H1" s="40" t="s">
        <v>43</v>
      </c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0" ht="15.75" customHeight="1" x14ac:dyDescent="0.2">
      <c r="A2" s="40" t="s">
        <v>44</v>
      </c>
      <c r="B2" s="40"/>
      <c r="C2" s="40"/>
      <c r="D2" s="40"/>
      <c r="E2" s="40"/>
      <c r="F2" s="40"/>
      <c r="G2" s="40"/>
      <c r="H2" s="40" t="s">
        <v>44</v>
      </c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0" ht="12.75" customHeight="1" x14ac:dyDescent="0.2">
      <c r="A3" s="40" t="s">
        <v>45</v>
      </c>
      <c r="B3" s="40"/>
      <c r="C3" s="40"/>
      <c r="D3" s="40"/>
      <c r="E3" s="40"/>
      <c r="F3" s="40"/>
      <c r="G3" s="40"/>
      <c r="H3" s="40" t="s">
        <v>45</v>
      </c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0" s="16" customFormat="1" ht="15.75" customHeight="1" x14ac:dyDescent="0.2">
      <c r="A4" s="41" t="s">
        <v>34</v>
      </c>
      <c r="B4" s="41"/>
      <c r="C4" s="41"/>
      <c r="D4" s="41"/>
      <c r="E4" s="41"/>
      <c r="F4" s="41"/>
      <c r="G4" s="41"/>
      <c r="H4" s="41" t="s">
        <v>34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15"/>
      <c r="T4" s="15"/>
    </row>
    <row r="5" spans="1:20" s="16" customFormat="1" ht="15.75" customHeight="1" x14ac:dyDescent="0.2">
      <c r="A5" s="41" t="s">
        <v>37</v>
      </c>
      <c r="B5" s="41"/>
      <c r="C5" s="41"/>
      <c r="D5" s="41"/>
      <c r="E5" s="41"/>
      <c r="F5" s="41"/>
      <c r="G5" s="41"/>
      <c r="H5" s="41" t="s">
        <v>37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15"/>
      <c r="T5" s="15"/>
    </row>
    <row r="6" spans="1:20" ht="8.1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0" ht="12.75" customHeight="1" x14ac:dyDescent="0.2">
      <c r="A7" s="17"/>
      <c r="B7" s="18"/>
      <c r="C7" s="46" t="s">
        <v>39</v>
      </c>
      <c r="D7" s="47"/>
      <c r="E7" s="47"/>
      <c r="F7" s="47"/>
      <c r="G7" s="48"/>
      <c r="H7" s="46" t="s">
        <v>39</v>
      </c>
      <c r="I7" s="47"/>
      <c r="J7" s="47"/>
      <c r="K7" s="47"/>
      <c r="L7" s="47"/>
      <c r="M7" s="47"/>
      <c r="N7" s="47"/>
      <c r="O7" s="47"/>
      <c r="P7" s="48"/>
      <c r="Q7" s="38" t="s">
        <v>27</v>
      </c>
      <c r="R7" s="19"/>
    </row>
    <row r="8" spans="1:20" ht="12.75" customHeight="1" x14ac:dyDescent="0.2">
      <c r="A8" s="20"/>
      <c r="B8" s="21"/>
      <c r="C8" s="49" t="s">
        <v>0</v>
      </c>
      <c r="D8" s="50"/>
      <c r="E8" s="50"/>
      <c r="F8" s="50"/>
      <c r="G8" s="51"/>
      <c r="H8" s="49" t="s">
        <v>0</v>
      </c>
      <c r="I8" s="50"/>
      <c r="J8" s="50"/>
      <c r="K8" s="50"/>
      <c r="L8" s="50"/>
      <c r="M8" s="50"/>
      <c r="N8" s="50"/>
      <c r="O8" s="50"/>
      <c r="P8" s="51"/>
      <c r="Q8" s="36" t="s">
        <v>28</v>
      </c>
      <c r="R8" s="22"/>
    </row>
    <row r="9" spans="1:20" ht="12.75" customHeight="1" x14ac:dyDescent="0.2">
      <c r="A9" s="23" t="s">
        <v>30</v>
      </c>
      <c r="B9" s="24" t="s">
        <v>29</v>
      </c>
      <c r="C9" s="52" t="s">
        <v>6</v>
      </c>
      <c r="D9" s="52"/>
      <c r="E9" s="52"/>
      <c r="F9" s="52"/>
      <c r="G9" s="52"/>
      <c r="H9" s="42" t="s">
        <v>33</v>
      </c>
      <c r="I9" s="53"/>
      <c r="J9" s="53"/>
      <c r="K9" s="53"/>
      <c r="L9" s="53"/>
      <c r="M9" s="43"/>
      <c r="N9" s="54" t="s">
        <v>32</v>
      </c>
      <c r="O9" s="55"/>
      <c r="P9" s="56"/>
      <c r="Q9" s="37" t="s">
        <v>38</v>
      </c>
      <c r="R9" s="25" t="s">
        <v>30</v>
      </c>
    </row>
    <row r="10" spans="1:20" ht="12.75" customHeight="1" x14ac:dyDescent="0.2">
      <c r="A10" s="23" t="s">
        <v>31</v>
      </c>
      <c r="B10" s="21"/>
      <c r="C10" s="57" t="s">
        <v>1</v>
      </c>
      <c r="D10" s="59" t="s">
        <v>26</v>
      </c>
      <c r="E10" s="60"/>
      <c r="F10" s="60"/>
      <c r="G10" s="61"/>
      <c r="H10" s="57" t="s">
        <v>1</v>
      </c>
      <c r="I10" s="44" t="s">
        <v>35</v>
      </c>
      <c r="J10" s="42" t="s">
        <v>26</v>
      </c>
      <c r="K10" s="53"/>
      <c r="L10" s="53"/>
      <c r="M10" s="43"/>
      <c r="N10" s="44" t="s">
        <v>35</v>
      </c>
      <c r="O10" s="42" t="s">
        <v>26</v>
      </c>
      <c r="P10" s="43"/>
      <c r="Q10" s="37" t="s">
        <v>24</v>
      </c>
      <c r="R10" s="25" t="s">
        <v>31</v>
      </c>
    </row>
    <row r="11" spans="1:20" ht="12.75" customHeight="1" x14ac:dyDescent="0.2">
      <c r="A11" s="26"/>
      <c r="B11" s="27"/>
      <c r="C11" s="58"/>
      <c r="D11" s="35" t="s">
        <v>24</v>
      </c>
      <c r="E11" s="35" t="s">
        <v>2</v>
      </c>
      <c r="F11" s="35" t="s">
        <v>25</v>
      </c>
      <c r="G11" s="35" t="s">
        <v>3</v>
      </c>
      <c r="H11" s="58"/>
      <c r="I11" s="45"/>
      <c r="J11" s="39" t="s">
        <v>24</v>
      </c>
      <c r="K11" s="39" t="s">
        <v>2</v>
      </c>
      <c r="L11" s="39" t="s">
        <v>25</v>
      </c>
      <c r="M11" s="39" t="s">
        <v>3</v>
      </c>
      <c r="N11" s="45"/>
      <c r="O11" s="39" t="s">
        <v>24</v>
      </c>
      <c r="P11" s="39" t="s">
        <v>2</v>
      </c>
      <c r="Q11" s="34" t="s">
        <v>36</v>
      </c>
      <c r="R11" s="28"/>
    </row>
    <row r="12" spans="1:20" ht="6" customHeight="1" x14ac:dyDescent="0.2">
      <c r="A12" s="5"/>
      <c r="B12" s="8"/>
      <c r="C12" s="2"/>
      <c r="D12" s="12"/>
      <c r="E12" s="12"/>
      <c r="F12" s="12"/>
      <c r="G12" s="1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</row>
    <row r="13" spans="1:20" ht="15.75" customHeight="1" x14ac:dyDescent="0.2">
      <c r="A13" s="6">
        <v>1</v>
      </c>
      <c r="B13" s="29" t="s">
        <v>39</v>
      </c>
      <c r="C13" s="33">
        <f>SUM(C14+C15+C16+C17)</f>
        <v>4866.2</v>
      </c>
      <c r="D13" s="33">
        <f t="shared" ref="D13:G13" si="0">SUM(D14+D15+D16+D17)</f>
        <v>1301.5999999999999</v>
      </c>
      <c r="E13" s="33">
        <f t="shared" si="0"/>
        <v>1384.6999999999998</v>
      </c>
      <c r="F13" s="33">
        <f t="shared" si="0"/>
        <v>1419.4</v>
      </c>
      <c r="G13" s="33">
        <f t="shared" si="0"/>
        <v>760.5</v>
      </c>
      <c r="H13" s="33">
        <f>SUM(H14+H15+H16+H17)</f>
        <v>4568.8</v>
      </c>
      <c r="I13" s="33">
        <f>SUM(I14+I15+I16+I17)</f>
        <v>2674</v>
      </c>
      <c r="J13" s="33">
        <f t="shared" ref="J13:M13" si="1">SUM(J14+J15+J16+J17)</f>
        <v>1283.3000000000002</v>
      </c>
      <c r="K13" s="33">
        <f t="shared" si="1"/>
        <v>1390.6999999999998</v>
      </c>
      <c r="L13" s="33">
        <f t="shared" si="1"/>
        <v>1217.5999999999999</v>
      </c>
      <c r="M13" s="33">
        <f t="shared" si="1"/>
        <v>677.2</v>
      </c>
      <c r="N13" s="33">
        <f>SUM(N14+N15+N16+N17)</f>
        <v>2320.8000000000002</v>
      </c>
      <c r="O13" s="33">
        <f t="shared" ref="O13:P13" si="2">SUM(O14+O15+O16+O17)</f>
        <v>954.90000000000009</v>
      </c>
      <c r="P13" s="33">
        <f t="shared" si="2"/>
        <v>1365.8999999999999</v>
      </c>
      <c r="Q13" s="33">
        <f>IF(I13=0,0, +N13/I13*100-100)</f>
        <v>-13.208676140613306</v>
      </c>
      <c r="R13" s="6">
        <v>1</v>
      </c>
    </row>
    <row r="14" spans="1:20" ht="12.75" customHeight="1" x14ac:dyDescent="0.2">
      <c r="A14" s="6">
        <v>2</v>
      </c>
      <c r="B14" s="9" t="s">
        <v>7</v>
      </c>
      <c r="C14" s="2">
        <f t="shared" ref="C14:C15" si="3">SUM(C19+C24)</f>
        <v>388.3</v>
      </c>
      <c r="D14" s="2">
        <f t="shared" ref="D14:P15" si="4">SUM(D19+D24)</f>
        <v>172.2</v>
      </c>
      <c r="E14" s="2">
        <f t="shared" si="4"/>
        <v>135.5</v>
      </c>
      <c r="F14" s="2">
        <f t="shared" si="4"/>
        <v>154.5</v>
      </c>
      <c r="G14" s="2">
        <f t="shared" si="4"/>
        <v>-73.900000000000006</v>
      </c>
      <c r="H14" s="2">
        <f>SUM(H19+H24)</f>
        <v>443.4</v>
      </c>
      <c r="I14" s="2">
        <f>SUM(I19+I24)</f>
        <v>261.7</v>
      </c>
      <c r="J14" s="2">
        <f t="shared" si="4"/>
        <v>160.89999999999998</v>
      </c>
      <c r="K14" s="2">
        <f t="shared" si="4"/>
        <v>100.8</v>
      </c>
      <c r="L14" s="2">
        <f t="shared" si="4"/>
        <v>144.1</v>
      </c>
      <c r="M14" s="2">
        <f t="shared" si="4"/>
        <v>37.6</v>
      </c>
      <c r="N14" s="2">
        <f>SUM(N19+N24)</f>
        <v>40.200000000000024</v>
      </c>
      <c r="O14" s="2">
        <f t="shared" si="4"/>
        <v>-160.29999999999998</v>
      </c>
      <c r="P14" s="2">
        <f t="shared" si="4"/>
        <v>200.5</v>
      </c>
      <c r="Q14" s="2">
        <f t="shared" ref="Q14:Q34" si="5">IF(I14=0,0, +N14/I14*100-100)</f>
        <v>-84.638899503247984</v>
      </c>
      <c r="R14" s="6">
        <v>2</v>
      </c>
    </row>
    <row r="15" spans="1:20" ht="12.75" customHeight="1" x14ac:dyDescent="0.2">
      <c r="A15" s="6">
        <v>3</v>
      </c>
      <c r="B15" s="9" t="s">
        <v>8</v>
      </c>
      <c r="C15" s="2">
        <f t="shared" si="3"/>
        <v>471.7</v>
      </c>
      <c r="D15" s="2">
        <f t="shared" si="4"/>
        <v>129.9</v>
      </c>
      <c r="E15" s="2">
        <f t="shared" si="4"/>
        <v>51.1</v>
      </c>
      <c r="F15" s="2">
        <f t="shared" si="4"/>
        <v>258.5</v>
      </c>
      <c r="G15" s="2">
        <f t="shared" si="4"/>
        <v>32.200000000000003</v>
      </c>
      <c r="H15" s="2">
        <f t="shared" si="4"/>
        <v>-157.30000000000001</v>
      </c>
      <c r="I15" s="2">
        <f t="shared" ref="I15" si="6">SUM(I20+I25)</f>
        <v>150.69999999999999</v>
      </c>
      <c r="J15" s="2">
        <f t="shared" si="4"/>
        <v>97.9</v>
      </c>
      <c r="K15" s="2">
        <f t="shared" si="4"/>
        <v>52.8</v>
      </c>
      <c r="L15" s="2">
        <f t="shared" si="4"/>
        <v>69.400000000000006</v>
      </c>
      <c r="M15" s="2">
        <f t="shared" si="4"/>
        <v>-377.40000000000003</v>
      </c>
      <c r="N15" s="2">
        <f t="shared" si="4"/>
        <v>78.199999999999989</v>
      </c>
      <c r="O15" s="2">
        <f t="shared" si="4"/>
        <v>52.2</v>
      </c>
      <c r="P15" s="2">
        <f t="shared" si="4"/>
        <v>26</v>
      </c>
      <c r="Q15" s="2">
        <f t="shared" si="5"/>
        <v>-48.10882548108826</v>
      </c>
      <c r="R15" s="6">
        <v>3</v>
      </c>
    </row>
    <row r="16" spans="1:20" ht="12.75" customHeight="1" x14ac:dyDescent="0.2">
      <c r="A16" s="6">
        <v>4</v>
      </c>
      <c r="B16" s="9" t="s">
        <v>9</v>
      </c>
      <c r="C16" s="2">
        <f t="shared" ref="C16" si="7">SUM(C21+C26+C30+C33)</f>
        <v>387</v>
      </c>
      <c r="D16" s="2">
        <f t="shared" ref="D16:P17" si="8">SUM(D21+D26+D30+D33)</f>
        <v>90</v>
      </c>
      <c r="E16" s="2">
        <f t="shared" si="8"/>
        <v>107.8</v>
      </c>
      <c r="F16" s="2">
        <f t="shared" si="8"/>
        <v>98</v>
      </c>
      <c r="G16" s="2">
        <f t="shared" si="8"/>
        <v>91.2</v>
      </c>
      <c r="H16" s="2">
        <f t="shared" si="8"/>
        <v>402.1</v>
      </c>
      <c r="I16" s="2">
        <f t="shared" ref="I16" si="9">SUM(I21+I26+I30+I33)</f>
        <v>180.90000000000003</v>
      </c>
      <c r="J16" s="2">
        <f t="shared" si="8"/>
        <v>81.099999999999994</v>
      </c>
      <c r="K16" s="2">
        <f t="shared" si="8"/>
        <v>99.8</v>
      </c>
      <c r="L16" s="2">
        <f t="shared" si="8"/>
        <v>81.900000000000006</v>
      </c>
      <c r="M16" s="2">
        <f t="shared" si="8"/>
        <v>139.30000000000001</v>
      </c>
      <c r="N16" s="2">
        <f t="shared" si="8"/>
        <v>281.39999999999998</v>
      </c>
      <c r="O16" s="2">
        <f t="shared" si="8"/>
        <v>137.1</v>
      </c>
      <c r="P16" s="2">
        <f t="shared" si="8"/>
        <v>144.30000000000001</v>
      </c>
      <c r="Q16" s="2">
        <f t="shared" si="5"/>
        <v>55.555555555555515</v>
      </c>
      <c r="R16" s="6">
        <v>4</v>
      </c>
    </row>
    <row r="17" spans="1:18" ht="12.75" customHeight="1" x14ac:dyDescent="0.2">
      <c r="A17" s="6">
        <v>5</v>
      </c>
      <c r="B17" s="9" t="s">
        <v>10</v>
      </c>
      <c r="C17" s="2">
        <f t="shared" ref="C17" si="10">SUM(C22+C27+C31+C34)</f>
        <v>3619.2</v>
      </c>
      <c r="D17" s="2">
        <f t="shared" si="8"/>
        <v>909.5</v>
      </c>
      <c r="E17" s="2">
        <f t="shared" si="8"/>
        <v>1090.3</v>
      </c>
      <c r="F17" s="2">
        <f t="shared" si="8"/>
        <v>908.4</v>
      </c>
      <c r="G17" s="2">
        <f t="shared" si="8"/>
        <v>711</v>
      </c>
      <c r="H17" s="2">
        <f t="shared" si="8"/>
        <v>3880.6000000000004</v>
      </c>
      <c r="I17" s="2">
        <f t="shared" ref="I17" si="11">SUM(I22+I27+I31+I34)</f>
        <v>2080.7000000000003</v>
      </c>
      <c r="J17" s="2">
        <f t="shared" si="8"/>
        <v>943.40000000000009</v>
      </c>
      <c r="K17" s="2">
        <f t="shared" si="8"/>
        <v>1137.3</v>
      </c>
      <c r="L17" s="2">
        <f t="shared" si="8"/>
        <v>922.2</v>
      </c>
      <c r="M17" s="2">
        <f t="shared" si="8"/>
        <v>877.7</v>
      </c>
      <c r="N17" s="2">
        <f t="shared" si="8"/>
        <v>1921</v>
      </c>
      <c r="O17" s="2">
        <f t="shared" si="8"/>
        <v>925.90000000000009</v>
      </c>
      <c r="P17" s="2">
        <f t="shared" si="8"/>
        <v>995.09999999999991</v>
      </c>
      <c r="Q17" s="2">
        <f t="shared" si="5"/>
        <v>-7.6753015811986529</v>
      </c>
      <c r="R17" s="6">
        <v>5</v>
      </c>
    </row>
    <row r="18" spans="1:18" ht="15.75" customHeight="1" x14ac:dyDescent="0.2">
      <c r="A18" s="6">
        <v>6</v>
      </c>
      <c r="B18" s="30" t="s">
        <v>11</v>
      </c>
      <c r="C18" s="33">
        <f>SUM(C19+C20+C21+C22)</f>
        <v>923.2</v>
      </c>
      <c r="D18" s="33">
        <f t="shared" ref="D18:P18" si="12">SUM(D19+D20+D21+D22)</f>
        <v>219.7</v>
      </c>
      <c r="E18" s="33">
        <f t="shared" si="12"/>
        <v>184.6</v>
      </c>
      <c r="F18" s="33">
        <f t="shared" si="12"/>
        <v>356</v>
      </c>
      <c r="G18" s="33">
        <f t="shared" si="12"/>
        <v>162.9</v>
      </c>
      <c r="H18" s="33">
        <f t="shared" si="12"/>
        <v>-23.599999999999994</v>
      </c>
      <c r="I18" s="33">
        <f t="shared" ref="I18" si="13">SUM(I19+I20+I21+I22)</f>
        <v>77.699999999999989</v>
      </c>
      <c r="J18" s="33">
        <f t="shared" si="12"/>
        <v>37.199999999999996</v>
      </c>
      <c r="K18" s="33">
        <f t="shared" si="12"/>
        <v>40.5</v>
      </c>
      <c r="L18" s="33">
        <f t="shared" si="12"/>
        <v>91.8</v>
      </c>
      <c r="M18" s="33">
        <f t="shared" si="12"/>
        <v>-193.10000000000002</v>
      </c>
      <c r="N18" s="33">
        <f t="shared" si="12"/>
        <v>-88.799999999999983</v>
      </c>
      <c r="O18" s="33">
        <f t="shared" si="12"/>
        <v>-12.600000000000001</v>
      </c>
      <c r="P18" s="33">
        <f t="shared" si="12"/>
        <v>-76.199999999999989</v>
      </c>
      <c r="Q18" s="33">
        <f t="shared" si="5"/>
        <v>-214.28571428571428</v>
      </c>
      <c r="R18" s="6">
        <v>6</v>
      </c>
    </row>
    <row r="19" spans="1:18" ht="12.75" customHeight="1" x14ac:dyDescent="0.2">
      <c r="A19" s="6">
        <v>7</v>
      </c>
      <c r="B19" s="9" t="s">
        <v>12</v>
      </c>
      <c r="C19" s="2">
        <f>SUM(D19+E19+F19+G19)</f>
        <v>84.3</v>
      </c>
      <c r="D19" s="2">
        <v>35.5</v>
      </c>
      <c r="E19" s="2">
        <v>3.5</v>
      </c>
      <c r="F19" s="2">
        <v>2.5</v>
      </c>
      <c r="G19" s="2">
        <v>42.8</v>
      </c>
      <c r="H19" s="2">
        <f>SUM(J19+K19+L19+M19)</f>
        <v>87.3</v>
      </c>
      <c r="I19" s="2">
        <f>SUM(J19+K19)</f>
        <v>40.799999999999997</v>
      </c>
      <c r="J19" s="2">
        <v>36.799999999999997</v>
      </c>
      <c r="K19" s="2">
        <v>4</v>
      </c>
      <c r="L19" s="2">
        <v>5.0999999999999996</v>
      </c>
      <c r="M19" s="2">
        <v>41.4</v>
      </c>
      <c r="N19" s="2">
        <f>SUM(O19+P19)</f>
        <v>38.6</v>
      </c>
      <c r="O19" s="2">
        <v>8.9</v>
      </c>
      <c r="P19" s="2">
        <v>29.7</v>
      </c>
      <c r="Q19" s="2">
        <f t="shared" si="5"/>
        <v>-5.3921568627450966</v>
      </c>
      <c r="R19" s="6">
        <v>7</v>
      </c>
    </row>
    <row r="20" spans="1:18" ht="12.75" customHeight="1" x14ac:dyDescent="0.2">
      <c r="A20" s="6">
        <v>8</v>
      </c>
      <c r="B20" s="9" t="s">
        <v>13</v>
      </c>
      <c r="C20" s="2">
        <f t="shared" ref="C20:C22" si="14">SUM(D20+E20+F20+G20)</f>
        <v>234</v>
      </c>
      <c r="D20" s="2">
        <v>0</v>
      </c>
      <c r="E20" s="2">
        <v>10</v>
      </c>
      <c r="F20" s="2">
        <v>225.5</v>
      </c>
      <c r="G20" s="2">
        <v>-1.5</v>
      </c>
      <c r="H20" s="2">
        <f t="shared" ref="H20:H22" si="15">SUM(J20+K20+L20+M20)</f>
        <v>-332.6</v>
      </c>
      <c r="I20" s="2">
        <f t="shared" ref="I20:I22" si="16">SUM(J20+K20)</f>
        <v>-22.3</v>
      </c>
      <c r="J20" s="2">
        <v>-22.3</v>
      </c>
      <c r="K20" s="2">
        <v>0</v>
      </c>
      <c r="L20" s="2">
        <v>21</v>
      </c>
      <c r="M20" s="2">
        <v>-331.3</v>
      </c>
      <c r="N20" s="2">
        <f t="shared" ref="N20:N22" si="17">SUM(O20+P20)</f>
        <v>1.5999999999999996</v>
      </c>
      <c r="O20" s="3">
        <v>12</v>
      </c>
      <c r="P20" s="3">
        <v>-10.4</v>
      </c>
      <c r="Q20" s="2">
        <f t="shared" si="5"/>
        <v>-107.17488789237667</v>
      </c>
      <c r="R20" s="6">
        <v>8</v>
      </c>
    </row>
    <row r="21" spans="1:18" ht="12.75" customHeight="1" x14ac:dyDescent="0.2">
      <c r="A21" s="6">
        <v>9</v>
      </c>
      <c r="B21" s="9" t="s">
        <v>14</v>
      </c>
      <c r="C21" s="2">
        <f t="shared" si="14"/>
        <v>2.8</v>
      </c>
      <c r="D21" s="2">
        <v>0.7</v>
      </c>
      <c r="E21" s="2">
        <v>0.7</v>
      </c>
      <c r="F21" s="2">
        <v>0.7</v>
      </c>
      <c r="G21" s="2">
        <v>0.7</v>
      </c>
      <c r="H21" s="2">
        <f t="shared" si="15"/>
        <v>15.399999999999999</v>
      </c>
      <c r="I21" s="2">
        <f t="shared" si="16"/>
        <v>5.8</v>
      </c>
      <c r="J21" s="2">
        <v>1</v>
      </c>
      <c r="K21" s="2">
        <v>4.8</v>
      </c>
      <c r="L21" s="2">
        <v>4.8</v>
      </c>
      <c r="M21" s="2">
        <v>4.8</v>
      </c>
      <c r="N21" s="2">
        <f t="shared" si="17"/>
        <v>6.1999999999999993</v>
      </c>
      <c r="O21" s="2">
        <v>1.1000000000000001</v>
      </c>
      <c r="P21" s="2">
        <v>5.0999999999999996</v>
      </c>
      <c r="Q21" s="2">
        <f t="shared" si="5"/>
        <v>6.8965517241379217</v>
      </c>
      <c r="R21" s="6">
        <v>9</v>
      </c>
    </row>
    <row r="22" spans="1:18" ht="12.75" customHeight="1" x14ac:dyDescent="0.2">
      <c r="A22" s="6">
        <v>10</v>
      </c>
      <c r="B22" s="9" t="s">
        <v>15</v>
      </c>
      <c r="C22" s="2">
        <f t="shared" si="14"/>
        <v>602.1</v>
      </c>
      <c r="D22" s="2">
        <v>183.5</v>
      </c>
      <c r="E22" s="2">
        <v>170.4</v>
      </c>
      <c r="F22" s="2">
        <v>127.3</v>
      </c>
      <c r="G22" s="2">
        <v>120.9</v>
      </c>
      <c r="H22" s="2">
        <f t="shared" si="15"/>
        <v>206.3</v>
      </c>
      <c r="I22" s="2">
        <f t="shared" si="16"/>
        <v>53.4</v>
      </c>
      <c r="J22" s="2">
        <v>21.7</v>
      </c>
      <c r="K22" s="2">
        <v>31.7</v>
      </c>
      <c r="L22" s="2">
        <v>60.9</v>
      </c>
      <c r="M22" s="2">
        <v>92</v>
      </c>
      <c r="N22" s="2">
        <f t="shared" si="17"/>
        <v>-135.19999999999999</v>
      </c>
      <c r="O22" s="2">
        <v>-34.6</v>
      </c>
      <c r="P22" s="2">
        <v>-100.6</v>
      </c>
      <c r="Q22" s="2">
        <f t="shared" si="5"/>
        <v>-353.18352059925093</v>
      </c>
      <c r="R22" s="6">
        <v>10</v>
      </c>
    </row>
    <row r="23" spans="1:18" ht="15.75" customHeight="1" x14ac:dyDescent="0.2">
      <c r="A23" s="6">
        <v>11</v>
      </c>
      <c r="B23" s="30" t="s">
        <v>16</v>
      </c>
      <c r="C23" s="33">
        <f>SUM(C24+C25+C26+C27)</f>
        <v>2404</v>
      </c>
      <c r="D23" s="33">
        <f t="shared" ref="D23:P23" si="18">SUM(D24+D25+D26+D27)</f>
        <v>664.2</v>
      </c>
      <c r="E23" s="33">
        <f t="shared" si="18"/>
        <v>692.4</v>
      </c>
      <c r="F23" s="33">
        <f t="shared" si="18"/>
        <v>634.5</v>
      </c>
      <c r="G23" s="33">
        <f t="shared" si="18"/>
        <v>412.90000000000003</v>
      </c>
      <c r="H23" s="33">
        <f t="shared" si="18"/>
        <v>3167.9000000000005</v>
      </c>
      <c r="I23" s="33">
        <f t="shared" ref="I23" si="19">SUM(I24+I25+I26+I27)</f>
        <v>1685.9</v>
      </c>
      <c r="J23" s="33">
        <f t="shared" si="18"/>
        <v>860.5</v>
      </c>
      <c r="K23" s="33">
        <f t="shared" si="18"/>
        <v>825.4</v>
      </c>
      <c r="L23" s="33">
        <f t="shared" si="18"/>
        <v>831.1</v>
      </c>
      <c r="M23" s="33">
        <f t="shared" si="18"/>
        <v>650.9</v>
      </c>
      <c r="N23" s="33">
        <f t="shared" si="18"/>
        <v>1510.8</v>
      </c>
      <c r="O23" s="33">
        <f t="shared" si="18"/>
        <v>549.70000000000005</v>
      </c>
      <c r="P23" s="33">
        <f t="shared" si="18"/>
        <v>961.1</v>
      </c>
      <c r="Q23" s="33">
        <f t="shared" si="5"/>
        <v>-10.386143899400921</v>
      </c>
      <c r="R23" s="6">
        <v>11</v>
      </c>
    </row>
    <row r="24" spans="1:18" ht="12.75" customHeight="1" x14ac:dyDescent="0.2">
      <c r="A24" s="6">
        <v>12</v>
      </c>
      <c r="B24" s="9" t="s">
        <v>12</v>
      </c>
      <c r="C24" s="2">
        <f>SUM(D24+E24+F24+G24)</f>
        <v>304</v>
      </c>
      <c r="D24" s="2">
        <v>136.69999999999999</v>
      </c>
      <c r="E24" s="2">
        <v>132</v>
      </c>
      <c r="F24" s="2">
        <v>152</v>
      </c>
      <c r="G24" s="2">
        <v>-116.7</v>
      </c>
      <c r="H24" s="2">
        <f>SUM(J24+K24+L24+M24)</f>
        <v>356.09999999999997</v>
      </c>
      <c r="I24" s="2">
        <f t="shared" ref="I24:I27" si="20">SUM(J24+K24)</f>
        <v>220.89999999999998</v>
      </c>
      <c r="J24" s="2">
        <v>124.1</v>
      </c>
      <c r="K24" s="2">
        <v>96.8</v>
      </c>
      <c r="L24" s="2">
        <v>139</v>
      </c>
      <c r="M24" s="2">
        <v>-3.8</v>
      </c>
      <c r="N24" s="2">
        <f t="shared" ref="N24:N27" si="21">SUM(O24+P24)</f>
        <v>1.6000000000000227</v>
      </c>
      <c r="O24" s="2">
        <v>-169.2</v>
      </c>
      <c r="P24" s="2">
        <v>170.8</v>
      </c>
      <c r="Q24" s="2">
        <f t="shared" si="5"/>
        <v>-99.27569035762788</v>
      </c>
      <c r="R24" s="6">
        <v>12</v>
      </c>
    </row>
    <row r="25" spans="1:18" ht="12.75" customHeight="1" x14ac:dyDescent="0.2">
      <c r="A25" s="6">
        <v>13</v>
      </c>
      <c r="B25" s="9" t="s">
        <v>13</v>
      </c>
      <c r="C25" s="2">
        <f t="shared" ref="C25:C27" si="22">SUM(D25+E25+F25+G25)</f>
        <v>237.7</v>
      </c>
      <c r="D25" s="2">
        <v>129.9</v>
      </c>
      <c r="E25" s="2">
        <v>41.1</v>
      </c>
      <c r="F25" s="2">
        <v>33</v>
      </c>
      <c r="G25" s="2">
        <v>33.700000000000003</v>
      </c>
      <c r="H25" s="2">
        <f>SUM(J25+K25+L25+M25)</f>
        <v>175.3</v>
      </c>
      <c r="I25" s="2">
        <f t="shared" si="20"/>
        <v>173</v>
      </c>
      <c r="J25" s="2">
        <v>120.2</v>
      </c>
      <c r="K25" s="2">
        <v>52.8</v>
      </c>
      <c r="L25" s="2">
        <v>48.4</v>
      </c>
      <c r="M25" s="2">
        <v>-46.1</v>
      </c>
      <c r="N25" s="2">
        <f t="shared" si="21"/>
        <v>76.599999999999994</v>
      </c>
      <c r="O25" s="2">
        <v>40.200000000000003</v>
      </c>
      <c r="P25" s="2">
        <v>36.4</v>
      </c>
      <c r="Q25" s="2">
        <f t="shared" si="5"/>
        <v>-55.722543352601164</v>
      </c>
      <c r="R25" s="6">
        <v>13</v>
      </c>
    </row>
    <row r="26" spans="1:18" ht="12.75" customHeight="1" x14ac:dyDescent="0.2">
      <c r="A26" s="6">
        <v>14</v>
      </c>
      <c r="B26" s="9" t="s">
        <v>14</v>
      </c>
      <c r="C26" s="2">
        <f t="shared" si="22"/>
        <v>324.5</v>
      </c>
      <c r="D26" s="2">
        <v>76</v>
      </c>
      <c r="E26" s="2">
        <v>82.6</v>
      </c>
      <c r="F26" s="2">
        <v>85.6</v>
      </c>
      <c r="G26" s="2">
        <v>80.3</v>
      </c>
      <c r="H26" s="2">
        <f>SUM(J26+K26+L26+M26)</f>
        <v>462.90000000000003</v>
      </c>
      <c r="I26" s="2">
        <f t="shared" si="20"/>
        <v>205.6</v>
      </c>
      <c r="J26" s="2">
        <v>95.8</v>
      </c>
      <c r="K26" s="2">
        <v>109.8</v>
      </c>
      <c r="L26" s="2">
        <v>96.5</v>
      </c>
      <c r="M26" s="2">
        <v>160.80000000000001</v>
      </c>
      <c r="N26" s="2">
        <f t="shared" si="21"/>
        <v>188</v>
      </c>
      <c r="O26" s="2">
        <v>88.5</v>
      </c>
      <c r="P26" s="2">
        <v>99.5</v>
      </c>
      <c r="Q26" s="2">
        <f t="shared" si="5"/>
        <v>-8.5603112840466906</v>
      </c>
      <c r="R26" s="6">
        <v>14</v>
      </c>
    </row>
    <row r="27" spans="1:18" ht="12.75" customHeight="1" x14ac:dyDescent="0.2">
      <c r="A27" s="6">
        <v>15</v>
      </c>
      <c r="B27" s="9" t="s">
        <v>15</v>
      </c>
      <c r="C27" s="2">
        <f t="shared" si="22"/>
        <v>1537.7999999999997</v>
      </c>
      <c r="D27" s="2">
        <v>321.60000000000002</v>
      </c>
      <c r="E27" s="2">
        <v>436.7</v>
      </c>
      <c r="F27" s="2">
        <v>363.9</v>
      </c>
      <c r="G27" s="2">
        <v>415.6</v>
      </c>
      <c r="H27" s="2">
        <f>SUM(J27+K27+L27+M27)</f>
        <v>2173.6000000000004</v>
      </c>
      <c r="I27" s="2">
        <f t="shared" si="20"/>
        <v>1086.4000000000001</v>
      </c>
      <c r="J27" s="2">
        <v>520.4</v>
      </c>
      <c r="K27" s="2">
        <v>566</v>
      </c>
      <c r="L27" s="2">
        <v>547.20000000000005</v>
      </c>
      <c r="M27" s="2">
        <v>540</v>
      </c>
      <c r="N27" s="2">
        <f t="shared" si="21"/>
        <v>1244.5999999999999</v>
      </c>
      <c r="O27" s="2">
        <v>590.20000000000005</v>
      </c>
      <c r="P27" s="2">
        <v>654.4</v>
      </c>
      <c r="Q27" s="2">
        <f t="shared" si="5"/>
        <v>14.561855670103085</v>
      </c>
      <c r="R27" s="6">
        <v>15</v>
      </c>
    </row>
    <row r="28" spans="1:18" ht="15.75" customHeight="1" x14ac:dyDescent="0.2">
      <c r="A28" s="6">
        <v>16</v>
      </c>
      <c r="B28" s="30" t="s">
        <v>17</v>
      </c>
      <c r="C28" s="33">
        <f>SUM(C29+C32)</f>
        <v>1539</v>
      </c>
      <c r="D28" s="33">
        <f t="shared" ref="D28:P28" si="23">SUM(D29+D32)</f>
        <v>417.7</v>
      </c>
      <c r="E28" s="33">
        <f t="shared" si="23"/>
        <v>507.69999999999993</v>
      </c>
      <c r="F28" s="33">
        <f t="shared" si="23"/>
        <v>428.9</v>
      </c>
      <c r="G28" s="33">
        <f t="shared" si="23"/>
        <v>184.7</v>
      </c>
      <c r="H28" s="33">
        <f t="shared" si="23"/>
        <v>1424.5</v>
      </c>
      <c r="I28" s="33">
        <f t="shared" ref="I28" si="24">SUM(I29+I32)</f>
        <v>910.40000000000009</v>
      </c>
      <c r="J28" s="33">
        <f t="shared" si="23"/>
        <v>385.6</v>
      </c>
      <c r="K28" s="33">
        <f t="shared" si="23"/>
        <v>524.79999999999995</v>
      </c>
      <c r="L28" s="33">
        <f t="shared" si="23"/>
        <v>294.7</v>
      </c>
      <c r="M28" s="33">
        <f t="shared" si="23"/>
        <v>219.4</v>
      </c>
      <c r="N28" s="33">
        <f t="shared" si="23"/>
        <v>898.8</v>
      </c>
      <c r="O28" s="33">
        <f t="shared" si="23"/>
        <v>417.80000000000007</v>
      </c>
      <c r="P28" s="33">
        <f t="shared" si="23"/>
        <v>480.99999999999994</v>
      </c>
      <c r="Q28" s="33">
        <f t="shared" si="5"/>
        <v>-1.2741652021089749</v>
      </c>
      <c r="R28" s="6">
        <v>16</v>
      </c>
    </row>
    <row r="29" spans="1:18" ht="15.75" customHeight="1" x14ac:dyDescent="0.2">
      <c r="A29" s="6">
        <v>17</v>
      </c>
      <c r="B29" s="31" t="s">
        <v>18</v>
      </c>
      <c r="C29" s="33">
        <f t="shared" ref="C29:P29" si="25">SUM(C30+C31)</f>
        <v>-718.69999999999993</v>
      </c>
      <c r="D29" s="33">
        <f t="shared" si="25"/>
        <v>-223.3</v>
      </c>
      <c r="E29" s="33">
        <f t="shared" si="25"/>
        <v>-174.5</v>
      </c>
      <c r="F29" s="33">
        <f t="shared" si="25"/>
        <v>-183.10000000000002</v>
      </c>
      <c r="G29" s="33">
        <f t="shared" si="25"/>
        <v>-137.80000000000001</v>
      </c>
      <c r="H29" s="33">
        <f t="shared" si="25"/>
        <v>-257.60000000000002</v>
      </c>
      <c r="I29" s="33">
        <f t="shared" ref="I29" si="26">SUM(I30+I31)</f>
        <v>-130.80000000000001</v>
      </c>
      <c r="J29" s="33">
        <f t="shared" si="25"/>
        <v>-78</v>
      </c>
      <c r="K29" s="33">
        <f t="shared" si="25"/>
        <v>-52.8</v>
      </c>
      <c r="L29" s="33">
        <f t="shared" si="25"/>
        <v>-72.199999999999989</v>
      </c>
      <c r="M29" s="33">
        <f t="shared" si="25"/>
        <v>-54.6</v>
      </c>
      <c r="N29" s="33">
        <f t="shared" si="25"/>
        <v>-128.69999999999999</v>
      </c>
      <c r="O29" s="33">
        <f t="shared" si="25"/>
        <v>4.6000000000000014</v>
      </c>
      <c r="P29" s="33">
        <f t="shared" si="25"/>
        <v>-133.30000000000001</v>
      </c>
      <c r="Q29" s="33">
        <f t="shared" si="5"/>
        <v>-1.605504587155977</v>
      </c>
      <c r="R29" s="6">
        <v>17</v>
      </c>
    </row>
    <row r="30" spans="1:18" ht="12.75" customHeight="1" x14ac:dyDescent="0.2">
      <c r="A30" s="6">
        <v>18</v>
      </c>
      <c r="B30" s="9" t="s">
        <v>19</v>
      </c>
      <c r="C30" s="2">
        <f t="shared" ref="C30:C31" si="27">SUM(D30+E30+F30+G30)</f>
        <v>-240.1</v>
      </c>
      <c r="D30" s="2">
        <v>-54</v>
      </c>
      <c r="E30" s="2">
        <v>-56.3</v>
      </c>
      <c r="F30" s="2">
        <v>-60.2</v>
      </c>
      <c r="G30" s="2">
        <v>-69.599999999999994</v>
      </c>
      <c r="H30" s="2">
        <f t="shared" ref="H30:H31" si="28">SUM(J30+K30+L30+M30)</f>
        <v>-127.6</v>
      </c>
      <c r="I30" s="2">
        <f t="shared" ref="I30:I31" si="29">SUM(J30+K30)</f>
        <v>-58.8</v>
      </c>
      <c r="J30" s="2">
        <v>-28.7</v>
      </c>
      <c r="K30" s="2">
        <v>-30.1</v>
      </c>
      <c r="L30" s="2">
        <v>-34.299999999999997</v>
      </c>
      <c r="M30" s="2">
        <v>-34.5</v>
      </c>
      <c r="N30" s="2">
        <f t="shared" ref="N30:N31" si="30">SUM(O30+P30)</f>
        <v>-106.1</v>
      </c>
      <c r="O30" s="2">
        <v>-52.4</v>
      </c>
      <c r="P30" s="2">
        <v>-53.7</v>
      </c>
      <c r="Q30" s="2">
        <f t="shared" si="5"/>
        <v>80.442176870748312</v>
      </c>
      <c r="R30" s="6">
        <v>18</v>
      </c>
    </row>
    <row r="31" spans="1:18" ht="12.75" customHeight="1" x14ac:dyDescent="0.2">
      <c r="A31" s="6">
        <v>19</v>
      </c>
      <c r="B31" s="9" t="s">
        <v>20</v>
      </c>
      <c r="C31" s="2">
        <f t="shared" si="27"/>
        <v>-478.59999999999997</v>
      </c>
      <c r="D31" s="2">
        <v>-169.3</v>
      </c>
      <c r="E31" s="2">
        <v>-118.2</v>
      </c>
      <c r="F31" s="2">
        <v>-122.9</v>
      </c>
      <c r="G31" s="2">
        <v>-68.2</v>
      </c>
      <c r="H31" s="2">
        <f t="shared" si="28"/>
        <v>-130</v>
      </c>
      <c r="I31" s="2">
        <f t="shared" si="29"/>
        <v>-72</v>
      </c>
      <c r="J31" s="2">
        <v>-49.3</v>
      </c>
      <c r="K31" s="2">
        <v>-22.7</v>
      </c>
      <c r="L31" s="2">
        <v>-37.9</v>
      </c>
      <c r="M31" s="2">
        <v>-20.100000000000001</v>
      </c>
      <c r="N31" s="2">
        <f t="shared" si="30"/>
        <v>-22.599999999999994</v>
      </c>
      <c r="O31" s="2">
        <v>57</v>
      </c>
      <c r="P31" s="2">
        <v>-79.599999999999994</v>
      </c>
      <c r="Q31" s="2">
        <f t="shared" si="5"/>
        <v>-68.611111111111114</v>
      </c>
      <c r="R31" s="6">
        <v>19</v>
      </c>
    </row>
    <row r="32" spans="1:18" ht="15.75" customHeight="1" x14ac:dyDescent="0.2">
      <c r="A32" s="6">
        <v>20</v>
      </c>
      <c r="B32" s="30" t="s">
        <v>21</v>
      </c>
      <c r="C32" s="33">
        <f t="shared" ref="C32:P32" si="31">SUM(C33+C34)</f>
        <v>2257.6999999999998</v>
      </c>
      <c r="D32" s="33">
        <f t="shared" si="31"/>
        <v>641</v>
      </c>
      <c r="E32" s="33">
        <f t="shared" si="31"/>
        <v>682.19999999999993</v>
      </c>
      <c r="F32" s="33">
        <f t="shared" si="31"/>
        <v>612</v>
      </c>
      <c r="G32" s="33">
        <f t="shared" si="31"/>
        <v>322.5</v>
      </c>
      <c r="H32" s="33">
        <f t="shared" si="31"/>
        <v>1682.1000000000001</v>
      </c>
      <c r="I32" s="33">
        <f t="shared" ref="I32" si="32">SUM(I33+I34)</f>
        <v>1041.2</v>
      </c>
      <c r="J32" s="33">
        <f t="shared" si="31"/>
        <v>463.6</v>
      </c>
      <c r="K32" s="33">
        <f t="shared" si="31"/>
        <v>577.59999999999991</v>
      </c>
      <c r="L32" s="33">
        <f t="shared" si="31"/>
        <v>366.9</v>
      </c>
      <c r="M32" s="33">
        <f t="shared" si="31"/>
        <v>274</v>
      </c>
      <c r="N32" s="33">
        <f t="shared" si="31"/>
        <v>1027.5</v>
      </c>
      <c r="O32" s="33">
        <f t="shared" si="31"/>
        <v>413.20000000000005</v>
      </c>
      <c r="P32" s="33">
        <f t="shared" si="31"/>
        <v>614.29999999999995</v>
      </c>
      <c r="Q32" s="33">
        <f t="shared" si="5"/>
        <v>-1.3157894736842195</v>
      </c>
      <c r="R32" s="6">
        <v>20</v>
      </c>
    </row>
    <row r="33" spans="1:18" ht="12.75" customHeight="1" x14ac:dyDescent="0.2">
      <c r="A33" s="6">
        <v>21</v>
      </c>
      <c r="B33" s="10" t="s">
        <v>22</v>
      </c>
      <c r="C33" s="2">
        <f t="shared" ref="C33:C34" si="33">SUM(D33+E33+F33+G33)</f>
        <v>299.8</v>
      </c>
      <c r="D33" s="2">
        <v>67.3</v>
      </c>
      <c r="E33" s="2">
        <v>80.8</v>
      </c>
      <c r="F33" s="2">
        <v>71.900000000000006</v>
      </c>
      <c r="G33" s="2">
        <v>79.8</v>
      </c>
      <c r="H33" s="2">
        <f t="shared" ref="H33:H34" si="34">SUM(J33+K33+L33+M33)</f>
        <v>51.400000000000006</v>
      </c>
      <c r="I33" s="2">
        <f t="shared" ref="I33:I34" si="35">SUM(J33+K33)</f>
        <v>28.3</v>
      </c>
      <c r="J33" s="2">
        <v>13</v>
      </c>
      <c r="K33" s="2">
        <v>15.3</v>
      </c>
      <c r="L33" s="2">
        <v>14.9</v>
      </c>
      <c r="M33" s="2">
        <v>8.1999999999999993</v>
      </c>
      <c r="N33" s="2">
        <f t="shared" ref="N33:N34" si="36">SUM(O33+P33)</f>
        <v>193.3</v>
      </c>
      <c r="O33" s="2">
        <v>99.9</v>
      </c>
      <c r="P33" s="2">
        <v>93.4</v>
      </c>
      <c r="Q33" s="2">
        <f t="shared" si="5"/>
        <v>583.03886925795064</v>
      </c>
      <c r="R33" s="6">
        <v>21</v>
      </c>
    </row>
    <row r="34" spans="1:18" ht="12.75" customHeight="1" x14ac:dyDescent="0.2">
      <c r="A34" s="6">
        <v>22</v>
      </c>
      <c r="B34" s="10" t="s">
        <v>23</v>
      </c>
      <c r="C34" s="2">
        <f t="shared" si="33"/>
        <v>1957.8999999999999</v>
      </c>
      <c r="D34" s="2">
        <v>573.70000000000005</v>
      </c>
      <c r="E34" s="2">
        <v>601.4</v>
      </c>
      <c r="F34" s="2">
        <v>540.1</v>
      </c>
      <c r="G34" s="2">
        <v>242.7</v>
      </c>
      <c r="H34" s="2">
        <f t="shared" si="34"/>
        <v>1630.7</v>
      </c>
      <c r="I34" s="2">
        <f t="shared" si="35"/>
        <v>1012.9</v>
      </c>
      <c r="J34" s="2">
        <v>450.6</v>
      </c>
      <c r="K34" s="2">
        <v>562.29999999999995</v>
      </c>
      <c r="L34" s="2">
        <v>352</v>
      </c>
      <c r="M34" s="2">
        <v>265.8</v>
      </c>
      <c r="N34" s="2">
        <f t="shared" si="36"/>
        <v>834.2</v>
      </c>
      <c r="O34" s="2">
        <v>313.3</v>
      </c>
      <c r="P34" s="2">
        <v>520.9</v>
      </c>
      <c r="Q34" s="2">
        <f t="shared" si="5"/>
        <v>-17.642412873926332</v>
      </c>
      <c r="R34" s="6">
        <v>22</v>
      </c>
    </row>
    <row r="35" spans="1:18" ht="6" customHeight="1" x14ac:dyDescent="0.2">
      <c r="A35" s="7"/>
      <c r="B35" s="11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4"/>
    </row>
    <row r="36" spans="1:18" ht="6" customHeight="1" x14ac:dyDescent="0.2">
      <c r="B36" s="4"/>
    </row>
    <row r="37" spans="1:18" ht="12.75" customHeight="1" x14ac:dyDescent="0.2">
      <c r="A37" s="1" t="s">
        <v>41</v>
      </c>
    </row>
    <row r="38" spans="1:18" ht="12.75" customHeight="1" x14ac:dyDescent="0.2">
      <c r="A38" s="1" t="s">
        <v>42</v>
      </c>
    </row>
    <row r="39" spans="1:18" ht="12.75" customHeight="1" x14ac:dyDescent="0.2">
      <c r="A39" s="1" t="s">
        <v>40</v>
      </c>
    </row>
    <row r="40" spans="1:18" ht="12.75" customHeight="1" x14ac:dyDescent="0.2">
      <c r="A40" s="1" t="s">
        <v>4</v>
      </c>
    </row>
    <row r="41" spans="1:18" ht="12.75" customHeight="1" x14ac:dyDescent="0.2">
      <c r="A41" s="1" t="s">
        <v>5</v>
      </c>
    </row>
  </sheetData>
  <mergeCells count="24">
    <mergeCell ref="O10:P10"/>
    <mergeCell ref="I10:I11"/>
    <mergeCell ref="C7:G7"/>
    <mergeCell ref="H7:P7"/>
    <mergeCell ref="C8:G8"/>
    <mergeCell ref="H8:P8"/>
    <mergeCell ref="C9:G9"/>
    <mergeCell ref="H9:M9"/>
    <mergeCell ref="N9:P9"/>
    <mergeCell ref="C10:C11"/>
    <mergeCell ref="D10:G10"/>
    <mergeCell ref="H10:H11"/>
    <mergeCell ref="J10:M10"/>
    <mergeCell ref="N10:N11"/>
    <mergeCell ref="A1:G1"/>
    <mergeCell ref="A2:G2"/>
    <mergeCell ref="A3:G3"/>
    <mergeCell ref="A4:G4"/>
    <mergeCell ref="A5:G5"/>
    <mergeCell ref="H1:R1"/>
    <mergeCell ref="H2:R2"/>
    <mergeCell ref="H3:R3"/>
    <mergeCell ref="H4:R4"/>
    <mergeCell ref="H5:R5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2018-09-17T16:50:10Z</cp:lastPrinted>
  <dcterms:created xsi:type="dcterms:W3CDTF">2011-06-14T15:58:14Z</dcterms:created>
  <dcterms:modified xsi:type="dcterms:W3CDTF">2018-09-17T20:47:19Z</dcterms:modified>
</cp:coreProperties>
</file>